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5\1 výzva\"/>
    </mc:Choice>
  </mc:AlternateContent>
  <xr:revisionPtr revIDLastSave="0" documentId="13_ncr:1_{BC86D48E-1E22-458F-A6DD-30DC5FF1F9D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P8" i="1"/>
  <c r="P9" i="1"/>
  <c r="P10" i="1"/>
  <c r="S8" i="1"/>
  <c r="T8" i="1"/>
  <c r="S9" i="1"/>
  <c r="T9" i="1"/>
  <c r="T7" i="1"/>
  <c r="P7" i="1"/>
  <c r="S10" i="1" l="1"/>
  <c r="S7" i="1"/>
  <c r="R13" i="1" s="1"/>
  <c r="Q13" i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<sst xmlns="http://schemas.openxmlformats.org/spreadsheetml/2006/main" count="64" uniqueCount="50">
  <si>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</si>
  <si>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</si>
  <si>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</si>
  <si>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</si>
  <si>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</si>
  <si>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</si>
  <si>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</si>
  <si>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</si>
  <si>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</si>
  <si>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</si>
  <si>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</si>
  <si>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</si>
  <si>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</si>
  <si>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</si>
  <si>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</si>
  <si>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</si>
  <si>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</si>
  <si>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</si>
  <si>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</si>
  <si>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</si>
  <si>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</si>
  <si>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</si>
  <si>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</si>
  <si>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</si>
  <si>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</si>
  <si>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</si>
  <si>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</si>
  <si>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</si>
  <si>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</si>
  <si>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</si>
  <si>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</si>
  <si>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</si>
  <si>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025 - 2024 (kompatibilní)</t>
  </si>
  <si>
    <t>ks</t>
  </si>
  <si>
    <t>Univerzitní 20,
301 00 Plzeň,
Provoz a služby - Provoz a opravy energetických zařízení,
místnost UI 112</t>
  </si>
  <si>
    <t>KMM - Vladimíra Kopečná, 
Tel.: 722 808 664</t>
  </si>
  <si>
    <t>Univerztiní 22,
301 00 Plzeň,
Fakulta strojní - Katedra materiálu a strojírenské metalurgie,
místnost UF 254</t>
  </si>
  <si>
    <t>SKM - Jiří Fürbach,
Tel.: 724 743 227</t>
  </si>
  <si>
    <t>Máchova 16, 
301 00 Plzeň,
VŠ kolej</t>
  </si>
  <si>
    <t>NE</t>
  </si>
  <si>
    <t>Samostatná faktura</t>
  </si>
  <si>
    <r>
      <t>Toner do tiskárny Canon LBP 2900 -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</si>
  <si>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Náplň do tiskárny HP OfficeJet Pro 7740  All- in- One - černý </t>
  </si>
  <si>
    <t>Originální, nebo kompatibilní náplň s čipem splňující shodnou sytost, barevné podání, výtěžnost, oděrnost, odolnost vůči vlhkosti  s originální catridge, naplnění a vyčerpání do 100 %.
Kapacita min. 50 ml.</t>
  </si>
  <si>
    <t>Originální, nebo kompatibilní toner splňující podmínky certifikátu STMC. 
Minimální výtěžnost při 5% pokrytí 2 000 stran.</t>
  </si>
  <si>
    <r>
      <t>Toner do tiskárny Brother DCP 7030 -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</si>
  <si>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Optický válec do tiskárny Brother DCP-7030</t>
  </si>
  <si>
    <t>Originální, nebo kompatibilní toner splňující podmínky certifikátu STMC. 
Minimální výtěžnost při 5% pokrytí 2 600 stran.</t>
  </si>
  <si>
    <t>Originální, nebo kompatibilní válec splňující podmínky certifikátu STMC.
Minimální výtěžnost při 5% pokrytí 12 000 stran.</t>
  </si>
  <si>
    <t>PS-E - Milan Panuška,
Tel.: 723 801 815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</si>
</sst>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49" fontId="21" fillId="0" borderId="0" xfId="0" applyNumberFormat="1" applyFont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 indent="1"/>
    </xf>
    <xf numFmtId="0" fontId="3" fillId="3" borderId="16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3" borderId="14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0" fontId="12" fillId="5" borderId="16" xfId="0" applyFont="1" applyFill="1" applyBorder="1" applyAlignment="1" applyProtection="1">
      <alignment horizontal="left" vertical="center" wrapText="1" indent="1"/>
      <protection locked="0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Normal="100" workbookViewId="0">
      <selection activeCell="N1" sqref="N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88.85546875" style="1" customWidth="1"/>
    <col min="7" max="7" width="29.5703125" style="1" bestFit="1" customWidth="1"/>
    <col min="8" max="8" width="26.7109375" style="1" customWidth="1"/>
    <col min="9" max="9" width="22.28515625" style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8.28515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1" t="s">
        <v>32</v>
      </c>
      <c r="C1" s="92"/>
      <c r="D1" s="34"/>
      <c r="E1" s="35"/>
      <c r="G1" s="54"/>
    </row>
    <row r="2" spans="2:22" ht="19.5" customHeight="1" x14ac:dyDescent="0.25">
      <c r="B2" s="9"/>
      <c r="C2"/>
      <c r="D2" s="9"/>
      <c r="E2" s="10"/>
      <c r="F2" s="5"/>
      <c r="G2" s="98"/>
      <c r="H2" s="99"/>
      <c r="I2" s="99"/>
      <c r="J2" s="99"/>
      <c r="K2" s="99"/>
      <c r="L2" s="99"/>
      <c r="M2" s="99"/>
      <c r="N2" s="99"/>
      <c r="O2" s="99"/>
      <c r="P2" s="5"/>
      <c r="Q2" s="6"/>
      <c r="R2" s="6"/>
      <c r="T2" s="6"/>
      <c r="U2" s="7"/>
      <c r="V2" s="8"/>
    </row>
    <row r="3" spans="2:22" ht="21.75" customHeight="1" x14ac:dyDescent="0.25">
      <c r="B3" s="14"/>
      <c r="C3" s="12" t="s">
        <v>0</v>
      </c>
      <c r="D3" s="13"/>
      <c r="E3" s="13"/>
      <c r="F3" s="13"/>
      <c r="G3" s="99"/>
      <c r="H3" s="99"/>
      <c r="I3" s="99"/>
      <c r="J3" s="99"/>
      <c r="K3" s="99"/>
      <c r="L3" s="99"/>
      <c r="M3" s="99"/>
      <c r="N3" s="99"/>
      <c r="O3" s="99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85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85" t="s">
        <v>8</v>
      </c>
      <c r="T6" s="85" t="s">
        <v>9</v>
      </c>
      <c r="U6" s="23" t="s">
        <v>27</v>
      </c>
      <c r="V6" s="23" t="s">
        <v>28</v>
      </c>
    </row>
    <row r="7" spans="2:22" ht="92.25" customHeight="1" thickTop="1" thickBot="1" x14ac:dyDescent="0.3">
      <c r="B7" s="59">
        <v>1</v>
      </c>
      <c r="C7" s="78" t="s">
        <v>41</v>
      </c>
      <c r="D7" s="60">
        <v>2</v>
      </c>
      <c r="E7" s="61" t="s">
        <v>33</v>
      </c>
      <c r="F7" s="78" t="s">
        <v>44</v>
      </c>
      <c r="G7" s="112"/>
      <c r="H7" s="62" t="s">
        <v>29</v>
      </c>
      <c r="I7" s="76" t="s">
        <v>40</v>
      </c>
      <c r="J7" s="63" t="s">
        <v>39</v>
      </c>
      <c r="K7" s="61"/>
      <c r="L7" s="61"/>
      <c r="M7" s="86" t="s">
        <v>49</v>
      </c>
      <c r="N7" s="86" t="s">
        <v>34</v>
      </c>
      <c r="O7" s="64" t="s">
        <v>31</v>
      </c>
      <c r="P7" s="43">
        <f t="shared" ref="P7:P10" si="0">D7*Q7</f>
        <v>500</v>
      </c>
      <c r="Q7" s="65">
        <v>250</v>
      </c>
      <c r="R7" s="116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61"/>
      <c r="V7" s="61" t="s">
        <v>10</v>
      </c>
    </row>
    <row r="8" spans="2:22" ht="91.5" customHeight="1" thickBot="1" x14ac:dyDescent="0.3">
      <c r="B8" s="66">
        <v>2</v>
      </c>
      <c r="C8" s="79" t="s">
        <v>42</v>
      </c>
      <c r="D8" s="67">
        <v>3</v>
      </c>
      <c r="E8" s="68" t="s">
        <v>33</v>
      </c>
      <c r="F8" s="79" t="s">
        <v>43</v>
      </c>
      <c r="G8" s="113"/>
      <c r="H8" s="69" t="s">
        <v>29</v>
      </c>
      <c r="I8" s="77" t="s">
        <v>40</v>
      </c>
      <c r="J8" s="70" t="s">
        <v>39</v>
      </c>
      <c r="K8" s="68"/>
      <c r="L8" s="68"/>
      <c r="M8" s="77" t="s">
        <v>35</v>
      </c>
      <c r="N8" s="77" t="s">
        <v>36</v>
      </c>
      <c r="O8" s="71" t="s">
        <v>31</v>
      </c>
      <c r="P8" s="72">
        <f t="shared" si="0"/>
        <v>900</v>
      </c>
      <c r="Q8" s="73">
        <v>300</v>
      </c>
      <c r="R8" s="117"/>
      <c r="S8" s="74">
        <f t="shared" ref="S8:S10" si="3">D8*R8</f>
        <v>0</v>
      </c>
      <c r="T8" s="75" t="str">
        <f t="shared" ref="T8:T10" si="4">IF(ISNUMBER(R8), IF(R8&gt;Q8,"NEVYHOVUJE","VYHOVUJE")," ")</f>
        <v xml:space="preserve"> </v>
      </c>
      <c r="U8" s="68"/>
      <c r="V8" s="68" t="s">
        <v>11</v>
      </c>
    </row>
    <row r="9" spans="2:22" ht="60.75" customHeight="1" x14ac:dyDescent="0.25">
      <c r="B9" s="46">
        <v>3</v>
      </c>
      <c r="C9" s="80" t="s">
        <v>45</v>
      </c>
      <c r="D9" s="47">
        <v>1</v>
      </c>
      <c r="E9" s="48" t="s">
        <v>33</v>
      </c>
      <c r="F9" s="80" t="s">
        <v>47</v>
      </c>
      <c r="G9" s="114"/>
      <c r="H9" s="49" t="s">
        <v>29</v>
      </c>
      <c r="I9" s="106" t="s">
        <v>40</v>
      </c>
      <c r="J9" s="104" t="s">
        <v>39</v>
      </c>
      <c r="K9" s="102"/>
      <c r="L9" s="102"/>
      <c r="M9" s="100" t="s">
        <v>37</v>
      </c>
      <c r="N9" s="109" t="s">
        <v>38</v>
      </c>
      <c r="O9" s="110" t="s">
        <v>31</v>
      </c>
      <c r="P9" s="50">
        <f t="shared" si="0"/>
        <v>306</v>
      </c>
      <c r="Q9" s="51">
        <v>306</v>
      </c>
      <c r="R9" s="118"/>
      <c r="S9" s="52">
        <f t="shared" si="3"/>
        <v>0</v>
      </c>
      <c r="T9" s="53" t="str">
        <f t="shared" si="4"/>
        <v xml:space="preserve"> </v>
      </c>
      <c r="U9" s="108"/>
      <c r="V9" s="108" t="s">
        <v>10</v>
      </c>
    </row>
    <row r="10" spans="2:22" ht="62.25" customHeight="1" thickBot="1" x14ac:dyDescent="0.3">
      <c r="B10" s="55">
        <v>4</v>
      </c>
      <c r="C10" s="81" t="s">
        <v>46</v>
      </c>
      <c r="D10" s="56">
        <v>1</v>
      </c>
      <c r="E10" s="82" t="s">
        <v>33</v>
      </c>
      <c r="F10" s="81" t="s">
        <v>48</v>
      </c>
      <c r="G10" s="115"/>
      <c r="H10" s="57" t="s">
        <v>29</v>
      </c>
      <c r="I10" s="107"/>
      <c r="J10" s="105"/>
      <c r="K10" s="103"/>
      <c r="L10" s="103"/>
      <c r="M10" s="101"/>
      <c r="N10" s="101"/>
      <c r="O10" s="111"/>
      <c r="P10" s="40">
        <f t="shared" si="0"/>
        <v>395</v>
      </c>
      <c r="Q10" s="58">
        <v>395</v>
      </c>
      <c r="R10" s="119"/>
      <c r="S10" s="41">
        <f t="shared" si="3"/>
        <v>0</v>
      </c>
      <c r="T10" s="42" t="str">
        <f t="shared" si="4"/>
        <v xml:space="preserve"> </v>
      </c>
      <c r="U10" s="103"/>
      <c r="V10" s="103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93" t="s">
        <v>12</v>
      </c>
      <c r="C12" s="94"/>
      <c r="D12" s="94"/>
      <c r="E12" s="94"/>
      <c r="F12" s="94"/>
      <c r="G12" s="94"/>
      <c r="H12" s="84"/>
      <c r="I12" s="26"/>
      <c r="J12" s="26"/>
      <c r="K12" s="26"/>
      <c r="L12" s="27"/>
      <c r="M12" s="11"/>
      <c r="N12" s="11"/>
      <c r="O12" s="28"/>
      <c r="P12" s="28"/>
      <c r="Q12" s="29" t="s">
        <v>13</v>
      </c>
      <c r="R12" s="95" t="s">
        <v>14</v>
      </c>
      <c r="S12" s="96"/>
      <c r="T12" s="97"/>
      <c r="U12" s="21"/>
      <c r="V12" s="30"/>
    </row>
    <row r="13" spans="2:22" ht="33" customHeight="1" thickTop="1" thickBot="1" x14ac:dyDescent="0.3">
      <c r="B13" s="87" t="s">
        <v>15</v>
      </c>
      <c r="C13" s="87"/>
      <c r="D13" s="87"/>
      <c r="E13" s="87"/>
      <c r="F13" s="87"/>
      <c r="G13" s="87"/>
      <c r="H13" s="83"/>
      <c r="I13" s="31"/>
      <c r="L13" s="9"/>
      <c r="M13" s="9"/>
      <c r="N13" s="9"/>
      <c r="O13" s="32"/>
      <c r="P13" s="32"/>
      <c r="Q13" s="33">
        <f>SUM(P7:P10)</f>
        <v>2101</v>
      </c>
      <c r="R13" s="88">
        <f>SUM(S7:S10)</f>
        <v>0</v>
      </c>
      <c r="S13" s="89"/>
      <c r="T13" s="90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lWAro53Rg8w7HlIMHhMoZxAxy2jg4/jlO7WX6FCPPioVYAPsnyJnX9HwcES0MPMm0EJYjX26zgXBKGG2VRpofQ==" saltValue="ZCn+xp6JBnLSByxtm5vuFw==" spinCount="100000" sheet="1" objects="1" scenarios="1"/>
  <mergeCells count="15">
    <mergeCell ref="V9:V10"/>
    <mergeCell ref="U9:U10"/>
    <mergeCell ref="N9:N10"/>
    <mergeCell ref="O9:O10"/>
    <mergeCell ref="B13:G13"/>
    <mergeCell ref="R13:T13"/>
    <mergeCell ref="B1:C1"/>
    <mergeCell ref="B12:G12"/>
    <mergeCell ref="R12:T12"/>
    <mergeCell ref="G2:O3"/>
    <mergeCell ref="M9:M10"/>
    <mergeCell ref="L9:L10"/>
    <mergeCell ref="J9:J10"/>
    <mergeCell ref="K9:K10"/>
    <mergeCell ref="I9:I10"/>
  </mergeCells>
  <phoneticPr fontId="19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2024-04-22T10:17:55Z</dcterms:modified>
</cp:coreProperties>
</file>